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https://d.docs.live.net/72aeb7718383c92a/Desktop/Documents/Top Line Results/Tube Form Solutions/Offers/"/>
    </mc:Choice>
  </mc:AlternateContent>
  <xr:revisionPtr revIDLastSave="0" documentId="8_{F473698B-04A9-4983-A3FF-43B7160749A6}" xr6:coauthVersionLast="31" xr6:coauthVersionMax="31" xr10:uidLastSave="{00000000-0000-0000-0000-000000000000}"/>
  <bookViews>
    <workbookView xWindow="0" yWindow="0" windowWidth="18570" windowHeight="10395" xr2:uid="{00000000-000D-0000-FFFF-FFFF00000000}"/>
  </bookViews>
  <sheets>
    <sheet name="Sheet1" sheetId="1" r:id="rId1"/>
  </sheets>
  <calcPr calcId="179017"/>
</workbook>
</file>

<file path=xl/calcChain.xml><?xml version="1.0" encoding="utf-8"?>
<calcChain xmlns="http://schemas.openxmlformats.org/spreadsheetml/2006/main">
  <c r="D26" i="1" l="1"/>
  <c r="D14" i="1"/>
  <c r="D16" i="1" s="1"/>
  <c r="F26" i="1"/>
  <c r="D35" i="1" s="1"/>
  <c r="F35" i="1" s="1"/>
  <c r="F14" i="1"/>
  <c r="F16" i="1" s="1"/>
  <c r="F27" i="1" s="1"/>
  <c r="F25" i="1"/>
  <c r="D25" i="1"/>
  <c r="D27" i="1" l="1"/>
  <c r="D36" i="1" s="1"/>
  <c r="F36" i="1" s="1"/>
  <c r="D34" i="1"/>
</calcChain>
</file>

<file path=xl/sharedStrings.xml><?xml version="1.0" encoding="utf-8"?>
<sst xmlns="http://schemas.openxmlformats.org/spreadsheetml/2006/main" count="58" uniqueCount="52">
  <si>
    <t>LABOR COST CALCULATIONS</t>
  </si>
  <si>
    <t>INSTRUCTIONS</t>
  </si>
  <si>
    <t>Line</t>
  </si>
  <si>
    <t>Description</t>
  </si>
  <si>
    <t>Manual</t>
  </si>
  <si>
    <t>Automated</t>
  </si>
  <si>
    <t>Shifts</t>
  </si>
  <si>
    <t>Lines 1-5</t>
  </si>
  <si>
    <t>Laborers / Shift</t>
  </si>
  <si>
    <t>Hours / Shift</t>
  </si>
  <si>
    <t>Working Days / Year</t>
  </si>
  <si>
    <t>Labor Hours / Year</t>
  </si>
  <si>
    <t>Lines 6-7</t>
  </si>
  <si>
    <t>Labor Cost / Hour</t>
  </si>
  <si>
    <t>Labor Cost / Year</t>
  </si>
  <si>
    <t>Line 8</t>
  </si>
  <si>
    <t>Enter your total cycle time, not including load / unload time.</t>
  </si>
  <si>
    <t>Line 9</t>
  </si>
  <si>
    <t>Enter your current manual load/unload time and your anticipated automated load/unload time.</t>
  </si>
  <si>
    <t>PIECE PART SAVINGS CALCULATIONS</t>
  </si>
  <si>
    <t>Line 10</t>
  </si>
  <si>
    <t>Cycle Time / Part (sec)</t>
  </si>
  <si>
    <t>Line 11</t>
  </si>
  <si>
    <t>The ROI Calculator will display your average parts per hour.</t>
  </si>
  <si>
    <t>Load / Unload Time (sec)</t>
  </si>
  <si>
    <t>Line 12</t>
  </si>
  <si>
    <t>Based on your labor hours per year, the ROI Calculator will display your expected yearly production.</t>
  </si>
  <si>
    <t>Efficiency (%)</t>
  </si>
  <si>
    <t>Parts / Hour</t>
  </si>
  <si>
    <t>Line 13</t>
  </si>
  <si>
    <t>Based on your yearly labor cost and yearly production, the ROI Calculator will display your average labor investment per piece part manufactured.</t>
  </si>
  <si>
    <t>Parts / Year</t>
  </si>
  <si>
    <t>Labor Cost / Part</t>
  </si>
  <si>
    <t>Line 14</t>
  </si>
  <si>
    <t>Enter the total cost of the proposed automation, including all necessary options and installation services.</t>
  </si>
  <si>
    <t>Line 15</t>
  </si>
  <si>
    <t>The ROI Calculator will display the expected number of months it will take to pay off your investment strictly based on labor savings.</t>
  </si>
  <si>
    <t>RETURN ON INVESTMENT (ROI) CALCULATIONS</t>
  </si>
  <si>
    <t>Line 16</t>
  </si>
  <si>
    <t>The ROI Calculator will display the expected increase in production due to decreased load/unload time and improved efficiencies.</t>
  </si>
  <si>
    <t>Data</t>
  </si>
  <si>
    <t>Improvement</t>
  </si>
  <si>
    <t>Cost of Robot Cell</t>
  </si>
  <si>
    <t>Line 17</t>
  </si>
  <si>
    <t>The ROI Calculator will display the expected decrease in labor cost associated with each part produced due to both increased throughput and decreased labor costs.</t>
  </si>
  <si>
    <t>Months Unitl ROI Achieved</t>
  </si>
  <si>
    <t>Increase in Parts / Year</t>
  </si>
  <si>
    <t>Decrease in Part Cost / Each</t>
  </si>
  <si>
    <t>Automation ROI CALCULATOR</t>
  </si>
  <si>
    <t>Enter the actual number of shifts, laborers per shift, hours per shift, and working days per year you are currently expending for part production.  Enter the anticipated values for an automated production scenario. The ROI Calculator will display your labor hours per year in both cases.</t>
  </si>
  <si>
    <t>Enter your labor cost per hour. This number should include all matching taxes and benefits associated with your labor costs. The ROI Calculator will display your total labor costs.</t>
  </si>
  <si>
    <t>Enter your manual and automated efficiencies. For the manual number, make sure to take into consideration any time the machine is idle due to breaks.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</si>
</sst>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quot;$&quot;#,##0.00"/>
    <numFmt numFmtId="166" formatCode="#,##0.000"/>
    <numFmt numFmtId="167" formatCode="0.0"/>
  </numFmts>
  <fonts count="6" x14ac:knownFonts="1">
    <font>
      <sz val="10"/>
      <name val="Arial"/>
    </font>
    <font>
      <sz val="8"/>
      <name val="Arial"/>
      <family val="2"/>
    </font>
    <font>
      <sz val="8"/>
      <name val="Trebuchet MS"/>
      <family val="2"/>
    </font>
    <font>
      <b/>
      <sz val="8"/>
      <name val="Trebuchet MS"/>
      <family val="2"/>
    </font>
    <font>
      <b/>
      <sz val="10"/>
      <name val="Trebuchet MS"/>
      <family val="2"/>
    </font>
    <font>
      <b/>
      <sz val="36"/>
      <name val="Trebuchet MS"/>
      <family val="2"/>
    </font>
  </fonts>
  <fills count="4">
    <fill>
      <patternFill patternType="none"/>
    </fill>
    <fill>
      <patternFill patternType="gray125"/>
    </fill>
    <fill>
      <patternFill patternType="solid">
        <fgColor indexed="42"/>
        <bgColor indexed="64"/>
      </patternFill>
    </fill>
    <fill>
      <patternFill patternType="solid">
        <fgColor indexed="43"/>
        <bgColor indexed="64"/>
      </patternFill>
    </fill>
  </fills>
  <borders count="2">
    <border>
      <left/>
      <right/>
      <top/>
      <bottom/>
      <diagonal/>
    </border>
    <border>
      <left/>
      <right/>
      <top/>
      <bottom style="thin">
        <color indexed="64"/>
      </bottom>
      <diagonal/>
    </border>
  </borders>
  <cellStyleXfs count="1">
    <xf numFmtId="0" fontId="0" fillId="0" borderId="0"/>
  </cellStyleXfs>
  <cellXfs count="48">
    <xf numFmtId="0" fontId="0" fillId="0" borderId="0" xfId="0"/>
    <xf numFmtId="0" fontId="1" fillId="0" borderId="0" xfId="0" applyFont="1" applyProtection="1">
      <protection locked="0"/>
    </xf>
    <xf numFmtId="0" fontId="1" fillId="0" borderId="0" xfId="0" applyFont="1" applyFill="1" applyProtection="1">
      <protection locked="0"/>
    </xf>
    <xf numFmtId="166" fontId="1" fillId="0" borderId="0" xfId="0" applyNumberFormat="1" applyFont="1" applyFill="1" applyProtection="1">
      <protection locked="0"/>
    </xf>
    <xf numFmtId="165" fontId="1" fillId="0" borderId="0" xfId="0" applyNumberFormat="1" applyFont="1" applyFill="1" applyProtection="1">
      <protection locked="0"/>
    </xf>
    <xf numFmtId="4" fontId="1" fillId="0" borderId="0" xfId="0" applyNumberFormat="1" applyFont="1" applyFill="1" applyProtection="1">
      <protection locked="0"/>
    </xf>
    <xf numFmtId="0" fontId="2" fillId="0" borderId="0" xfId="0" applyFont="1" applyProtection="1">
      <protection locked="0"/>
    </xf>
    <xf numFmtId="0" fontId="2" fillId="0" borderId="0" xfId="0" applyFont="1" applyFill="1" applyProtection="1">
      <protection locked="0"/>
    </xf>
    <xf numFmtId="0" fontId="2" fillId="2" borderId="0" xfId="0" applyFont="1" applyFill="1" applyProtection="1"/>
    <xf numFmtId="0" fontId="3" fillId="0" borderId="0" xfId="0" applyFont="1" applyAlignment="1" applyProtection="1">
      <protection locked="0"/>
    </xf>
    <xf numFmtId="0" fontId="3" fillId="0" borderId="0" xfId="0" applyFont="1" applyProtection="1">
      <protection locked="0"/>
    </xf>
    <xf numFmtId="0" fontId="3" fillId="0" borderId="0" xfId="0" applyFont="1" applyFill="1" applyProtection="1">
      <protection locked="0"/>
    </xf>
    <xf numFmtId="0" fontId="2" fillId="0" borderId="0" xfId="0" applyFont="1" applyAlignment="1" applyProtection="1">
      <alignment horizontal="center"/>
      <protection locked="0"/>
    </xf>
    <xf numFmtId="0" fontId="2" fillId="3" borderId="0" xfId="0" applyFont="1" applyFill="1" applyProtection="1">
      <protection locked="0"/>
    </xf>
    <xf numFmtId="3" fontId="2" fillId="0" borderId="0" xfId="0" applyNumberFormat="1" applyFont="1" applyProtection="1"/>
    <xf numFmtId="3" fontId="2" fillId="0" borderId="0" xfId="0" applyNumberFormat="1" applyFont="1" applyFill="1" applyProtection="1">
      <protection locked="0"/>
    </xf>
    <xf numFmtId="165" fontId="2" fillId="3" borderId="0" xfId="0" applyNumberFormat="1" applyFont="1" applyFill="1" applyProtection="1">
      <protection locked="0"/>
    </xf>
    <xf numFmtId="0" fontId="2" fillId="0" borderId="0" xfId="0" applyFont="1" applyProtection="1"/>
    <xf numFmtId="164" fontId="2" fillId="0" borderId="0" xfId="0" applyNumberFormat="1" applyFont="1" applyFill="1" applyProtection="1">
      <protection locked="0"/>
    </xf>
    <xf numFmtId="164" fontId="2" fillId="0" borderId="0" xfId="0" applyNumberFormat="1" applyFont="1" applyProtection="1"/>
    <xf numFmtId="164" fontId="2" fillId="0" borderId="0" xfId="0" applyNumberFormat="1" applyFont="1" applyProtection="1">
      <protection locked="0"/>
    </xf>
    <xf numFmtId="167" fontId="2" fillId="3" borderId="0" xfId="0" applyNumberFormat="1" applyFont="1" applyFill="1" applyProtection="1">
      <protection locked="0"/>
    </xf>
    <xf numFmtId="167" fontId="2" fillId="0" borderId="0" xfId="0" applyNumberFormat="1" applyFont="1" applyProtection="1">
      <protection locked="0"/>
    </xf>
    <xf numFmtId="9" fontId="2" fillId="3" borderId="0" xfId="0" applyNumberFormat="1" applyFont="1" applyFill="1" applyProtection="1">
      <protection locked="0"/>
    </xf>
    <xf numFmtId="167" fontId="2" fillId="0" borderId="0" xfId="0" applyNumberFormat="1" applyFont="1" applyFill="1" applyProtection="1"/>
    <xf numFmtId="167" fontId="2" fillId="0" borderId="0" xfId="0" applyNumberFormat="1" applyFont="1" applyProtection="1"/>
    <xf numFmtId="3" fontId="2" fillId="0" borderId="0" xfId="0" applyNumberFormat="1" applyFont="1" applyFill="1" applyProtection="1"/>
    <xf numFmtId="165" fontId="2" fillId="0" borderId="0" xfId="0" applyNumberFormat="1" applyFont="1" applyFill="1" applyProtection="1"/>
    <xf numFmtId="165" fontId="2" fillId="0" borderId="0" xfId="0" applyNumberFormat="1" applyFont="1" applyFill="1" applyProtection="1">
      <protection locked="0"/>
    </xf>
    <xf numFmtId="164" fontId="2" fillId="3" borderId="0" xfId="0" applyNumberFormat="1" applyFont="1" applyFill="1" applyProtection="1">
      <protection locked="0"/>
    </xf>
    <xf numFmtId="2" fontId="2" fillId="0" borderId="0" xfId="0" applyNumberFormat="1" applyFont="1" applyFill="1" applyProtection="1">
      <protection locked="0"/>
    </xf>
    <xf numFmtId="1" fontId="2" fillId="0" borderId="0" xfId="0" applyNumberFormat="1" applyFont="1" applyFill="1" applyProtection="1">
      <protection locked="0"/>
    </xf>
    <xf numFmtId="4" fontId="2" fillId="0" borderId="0" xfId="0" applyNumberFormat="1" applyFont="1" applyFill="1" applyProtection="1"/>
    <xf numFmtId="0" fontId="2" fillId="0" borderId="0" xfId="0" applyFont="1" applyFill="1" applyProtection="1"/>
    <xf numFmtId="9" fontId="2" fillId="0" borderId="0" xfId="0" applyNumberFormat="1" applyFont="1" applyFill="1" applyProtection="1"/>
    <xf numFmtId="0" fontId="3" fillId="0" borderId="0" xfId="0" applyFont="1" applyFill="1" applyProtection="1"/>
    <xf numFmtId="0" fontId="4" fillId="0" borderId="1" xfId="0" applyFont="1" applyBorder="1" applyAlignment="1" applyProtection="1">
      <alignment horizontal="center"/>
      <protection locked="0"/>
    </xf>
    <xf numFmtId="0" fontId="4" fillId="0" borderId="1" xfId="0" applyFont="1" applyFill="1" applyBorder="1" applyProtection="1">
      <protection locked="0"/>
    </xf>
    <xf numFmtId="0" fontId="2" fillId="0" borderId="0" xfId="0" applyFont="1" applyBorder="1" applyProtection="1">
      <protection locked="0"/>
    </xf>
    <xf numFmtId="0" fontId="4" fillId="2" borderId="0" xfId="0" applyFont="1" applyFill="1" applyProtection="1"/>
    <xf numFmtId="0" fontId="4" fillId="0" borderId="1" xfId="0" applyFont="1" applyBorder="1" applyProtection="1">
      <protection locked="0"/>
    </xf>
    <xf numFmtId="164" fontId="2" fillId="2" borderId="0" xfId="0" applyNumberFormat="1" applyFont="1" applyFill="1" applyAlignment="1" applyProtection="1">
      <alignment horizontal="left" vertical="top" wrapText="1"/>
    </xf>
    <xf numFmtId="0" fontId="2" fillId="2" borderId="0" xfId="0" applyFont="1" applyFill="1" applyAlignment="1" applyProtection="1">
      <alignment horizontal="left" vertical="top" wrapText="1"/>
    </xf>
    <xf numFmtId="0" fontId="4" fillId="0" borderId="1" xfId="0" applyFont="1" applyBorder="1" applyAlignment="1" applyProtection="1">
      <alignment horizontal="center"/>
      <protection locked="0"/>
    </xf>
    <xf numFmtId="0" fontId="5" fillId="0" borderId="0" xfId="0" applyFont="1" applyBorder="1" applyAlignment="1" applyProtection="1">
      <alignment horizontal="center" vertical="top"/>
      <protection locked="0"/>
    </xf>
    <xf numFmtId="0" fontId="5" fillId="0" borderId="1" xfId="0" applyFont="1" applyBorder="1" applyAlignment="1" applyProtection="1">
      <alignment horizontal="center" vertical="top"/>
      <protection locked="0"/>
    </xf>
    <xf numFmtId="164" fontId="4" fillId="0" borderId="1" xfId="0" applyNumberFormat="1" applyFont="1" applyFill="1" applyBorder="1" applyAlignment="1" applyProtection="1">
      <alignment horizontal="center"/>
      <protection locked="0"/>
    </xf>
    <xf numFmtId="0" fontId="4" fillId="0" borderId="1" xfId="0" applyFont="1" applyFill="1"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38</xdr:row>
      <xdr:rowOff>8659</xdr:rowOff>
    </xdr:from>
    <xdr:to>
      <xdr:col>3</xdr:col>
      <xdr:colOff>121320</xdr:colOff>
      <xdr:row>44</xdr:row>
      <xdr:rowOff>125961</xdr:rowOff>
    </xdr:to>
    <xdr:pic>
      <xdr:nvPicPr>
        <xdr:cNvPr id="5" name="Picture 4">
          <a:extLst>
            <a:ext uri="{FF2B5EF4-FFF2-40B4-BE49-F238E27FC236}">
              <a16:creationId xmlns:a16="http://schemas.microsoft.com/office/drawing/2014/main" id="{3B49AD3A-E0B2-4E20-B6FB-0F72C3ABBE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485659"/>
          <a:ext cx="2372684" cy="10005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8"/>
  <sheetViews>
    <sheetView tabSelected="1" zoomScale="110" zoomScaleNormal="110" workbookViewId="0">
      <selection activeCell="I48" sqref="I48"/>
    </sheetView>
  </sheetViews>
  <sheetFormatPr defaultColWidth="9.140625" defaultRowHeight="11.25" x14ac:dyDescent="0.2"/>
  <cols>
    <col min="1" max="1" width="4.7109375" style="1" customWidth="1"/>
    <col min="2" max="2" width="20.7109375" style="1" customWidth="1"/>
    <col min="3" max="6" width="8.28515625" style="1" customWidth="1"/>
    <col min="7" max="8" width="8.7109375" style="1" customWidth="1"/>
    <col min="9" max="9" width="12.42578125" style="1" customWidth="1"/>
    <col min="10" max="11" width="9.5703125" style="1" bestFit="1" customWidth="1"/>
    <col min="12" max="12" width="5.85546875" style="1" bestFit="1" customWidth="1"/>
    <col min="13" max="13" width="7.140625" style="1" bestFit="1" customWidth="1"/>
    <col min="14" max="14" width="4.85546875" style="1" bestFit="1" customWidth="1"/>
    <col min="15" max="15" width="4" style="1" bestFit="1" customWidth="1"/>
    <col min="16" max="16384" width="9.140625" style="1"/>
  </cols>
  <sheetData>
    <row r="1" spans="1:16" ht="12.75" customHeight="1" x14ac:dyDescent="0.2">
      <c r="A1" s="44" t="s">
        <v>48</v>
      </c>
      <c r="B1" s="44"/>
      <c r="C1" s="44"/>
      <c r="D1" s="44"/>
      <c r="E1" s="44"/>
      <c r="F1" s="44"/>
      <c r="G1" s="44"/>
      <c r="H1" s="44"/>
      <c r="I1" s="44"/>
      <c r="J1" s="44"/>
      <c r="K1" s="44"/>
      <c r="L1" s="44"/>
      <c r="M1" s="44"/>
      <c r="N1" s="44"/>
      <c r="O1" s="44"/>
    </row>
    <row r="2" spans="1:16" ht="10.15" customHeight="1" x14ac:dyDescent="0.2">
      <c r="A2" s="44"/>
      <c r="B2" s="44"/>
      <c r="C2" s="44"/>
      <c r="D2" s="44"/>
      <c r="E2" s="44"/>
      <c r="F2" s="44"/>
      <c r="G2" s="44"/>
      <c r="H2" s="44"/>
      <c r="I2" s="44"/>
      <c r="J2" s="44"/>
      <c r="K2" s="44"/>
      <c r="L2" s="44"/>
      <c r="M2" s="44"/>
      <c r="N2" s="44"/>
      <c r="O2" s="44"/>
    </row>
    <row r="3" spans="1:16" ht="10.15" customHeight="1" x14ac:dyDescent="0.2">
      <c r="A3" s="44"/>
      <c r="B3" s="44"/>
      <c r="C3" s="44"/>
      <c r="D3" s="44"/>
      <c r="E3" s="44"/>
      <c r="F3" s="44"/>
      <c r="G3" s="44"/>
      <c r="H3" s="44"/>
      <c r="I3" s="44"/>
      <c r="J3" s="44"/>
      <c r="K3" s="44"/>
      <c r="L3" s="44"/>
      <c r="M3" s="44"/>
      <c r="N3" s="44"/>
      <c r="O3" s="44"/>
    </row>
    <row r="4" spans="1:16" ht="10.15" customHeight="1" x14ac:dyDescent="0.2">
      <c r="A4" s="44"/>
      <c r="B4" s="44"/>
      <c r="C4" s="44"/>
      <c r="D4" s="44"/>
      <c r="E4" s="44"/>
      <c r="F4" s="44"/>
      <c r="G4" s="44"/>
      <c r="H4" s="44"/>
      <c r="I4" s="44"/>
      <c r="J4" s="44"/>
      <c r="K4" s="44"/>
      <c r="L4" s="44"/>
      <c r="M4" s="44"/>
      <c r="N4" s="44"/>
      <c r="O4" s="44"/>
    </row>
    <row r="5" spans="1:16" ht="10.15" customHeight="1" x14ac:dyDescent="0.2">
      <c r="A5" s="45"/>
      <c r="B5" s="45"/>
      <c r="C5" s="45"/>
      <c r="D5" s="45"/>
      <c r="E5" s="45"/>
      <c r="F5" s="45"/>
      <c r="G5" s="45"/>
      <c r="H5" s="45"/>
      <c r="I5" s="45"/>
      <c r="J5" s="45"/>
      <c r="K5" s="45"/>
      <c r="L5" s="45"/>
      <c r="M5" s="45"/>
      <c r="N5" s="45"/>
      <c r="O5" s="45"/>
    </row>
    <row r="7" spans="1:16" s="6" customFormat="1" ht="15" x14ac:dyDescent="0.3">
      <c r="A7" s="43" t="s">
        <v>0</v>
      </c>
      <c r="B7" s="43"/>
      <c r="C7" s="43"/>
      <c r="D7" s="43"/>
      <c r="E7" s="43"/>
      <c r="F7" s="43"/>
      <c r="G7" s="38"/>
      <c r="H7" s="43" t="s">
        <v>1</v>
      </c>
      <c r="I7" s="43"/>
      <c r="J7" s="43"/>
      <c r="K7" s="43"/>
      <c r="L7" s="43"/>
      <c r="M7" s="43"/>
      <c r="N7" s="43"/>
      <c r="O7" s="43"/>
      <c r="P7" s="10"/>
    </row>
    <row r="8" spans="1:16" s="6" customFormat="1" ht="13.5" x14ac:dyDescent="0.3">
      <c r="B8" s="7"/>
      <c r="C8" s="7"/>
      <c r="E8" s="7"/>
      <c r="F8" s="7"/>
    </row>
    <row r="9" spans="1:16" s="10" customFormat="1" ht="15" x14ac:dyDescent="0.3">
      <c r="A9" s="36" t="s">
        <v>2</v>
      </c>
      <c r="B9" s="37" t="s">
        <v>3</v>
      </c>
      <c r="C9" s="47" t="s">
        <v>4</v>
      </c>
      <c r="D9" s="47"/>
      <c r="E9" s="43" t="s">
        <v>5</v>
      </c>
      <c r="F9" s="43"/>
      <c r="H9" s="35"/>
      <c r="I9" s="35"/>
      <c r="J9" s="35"/>
      <c r="K9" s="35"/>
      <c r="L9" s="35"/>
      <c r="M9" s="35"/>
      <c r="N9" s="35"/>
      <c r="O9" s="35"/>
      <c r="P9" s="6"/>
    </row>
    <row r="10" spans="1:16" s="6" customFormat="1" ht="13.15" customHeight="1" x14ac:dyDescent="0.3">
      <c r="A10" s="12">
        <v>1</v>
      </c>
      <c r="B10" s="7" t="s">
        <v>6</v>
      </c>
      <c r="C10" s="13">
        <v>2</v>
      </c>
      <c r="E10" s="13">
        <v>2</v>
      </c>
      <c r="H10" s="39" t="s">
        <v>7</v>
      </c>
      <c r="I10" s="42" t="s">
        <v>49</v>
      </c>
      <c r="J10" s="42"/>
      <c r="K10" s="42"/>
      <c r="L10" s="42"/>
      <c r="M10" s="42"/>
      <c r="N10" s="42"/>
      <c r="O10" s="42"/>
    </row>
    <row r="11" spans="1:16" s="6" customFormat="1" ht="15" x14ac:dyDescent="0.3">
      <c r="A11" s="12">
        <v>2</v>
      </c>
      <c r="B11" s="7" t="s">
        <v>8</v>
      </c>
      <c r="C11" s="13">
        <v>2</v>
      </c>
      <c r="E11" s="13">
        <v>0.25</v>
      </c>
      <c r="H11" s="39"/>
      <c r="I11" s="42"/>
      <c r="J11" s="42"/>
      <c r="K11" s="42"/>
      <c r="L11" s="42"/>
      <c r="M11" s="42"/>
      <c r="N11" s="42"/>
      <c r="O11" s="42"/>
    </row>
    <row r="12" spans="1:16" s="6" customFormat="1" ht="15" x14ac:dyDescent="0.3">
      <c r="A12" s="12">
        <v>3</v>
      </c>
      <c r="B12" s="7" t="s">
        <v>9</v>
      </c>
      <c r="C12" s="13">
        <v>10</v>
      </c>
      <c r="E12" s="13">
        <v>10</v>
      </c>
      <c r="H12" s="39"/>
      <c r="I12" s="42"/>
      <c r="J12" s="42"/>
      <c r="K12" s="42"/>
      <c r="L12" s="42"/>
      <c r="M12" s="42"/>
      <c r="N12" s="42"/>
      <c r="O12" s="42"/>
    </row>
    <row r="13" spans="1:16" s="6" customFormat="1" ht="15" x14ac:dyDescent="0.3">
      <c r="A13" s="12">
        <v>4</v>
      </c>
      <c r="B13" s="7" t="s">
        <v>10</v>
      </c>
      <c r="C13" s="13">
        <v>250</v>
      </c>
      <c r="E13" s="13">
        <v>250</v>
      </c>
      <c r="H13" s="39"/>
      <c r="I13" s="42"/>
      <c r="J13" s="42"/>
      <c r="K13" s="42"/>
      <c r="L13" s="42"/>
      <c r="M13" s="42"/>
      <c r="N13" s="42"/>
      <c r="O13" s="42"/>
    </row>
    <row r="14" spans="1:16" s="6" customFormat="1" ht="15" x14ac:dyDescent="0.3">
      <c r="A14" s="12">
        <v>5</v>
      </c>
      <c r="B14" s="7" t="s">
        <v>11</v>
      </c>
      <c r="C14" s="7"/>
      <c r="D14" s="14">
        <f>C10*C11*C12*C13</f>
        <v>10000</v>
      </c>
      <c r="E14" s="15"/>
      <c r="F14" s="14">
        <f>E10*E11*E12*E13</f>
        <v>1250</v>
      </c>
      <c r="H14" s="39" t="s">
        <v>12</v>
      </c>
      <c r="I14" s="42" t="s">
        <v>50</v>
      </c>
      <c r="J14" s="42"/>
      <c r="K14" s="42"/>
      <c r="L14" s="42"/>
      <c r="M14" s="42"/>
      <c r="N14" s="42"/>
      <c r="O14" s="42"/>
    </row>
    <row r="15" spans="1:16" s="6" customFormat="1" ht="13.15" customHeight="1" x14ac:dyDescent="0.3">
      <c r="A15" s="12">
        <v>6</v>
      </c>
      <c r="B15" s="7" t="s">
        <v>13</v>
      </c>
      <c r="C15" s="16">
        <v>25</v>
      </c>
      <c r="D15" s="17"/>
      <c r="E15" s="16">
        <v>25</v>
      </c>
      <c r="F15" s="17"/>
      <c r="H15" s="39"/>
      <c r="I15" s="42"/>
      <c r="J15" s="42"/>
      <c r="K15" s="42"/>
      <c r="L15" s="42"/>
      <c r="M15" s="42"/>
      <c r="N15" s="42"/>
      <c r="O15" s="42"/>
      <c r="P15" s="10"/>
    </row>
    <row r="16" spans="1:16" s="6" customFormat="1" ht="15" x14ac:dyDescent="0.3">
      <c r="A16" s="12">
        <v>7</v>
      </c>
      <c r="B16" s="7" t="s">
        <v>14</v>
      </c>
      <c r="C16" s="18"/>
      <c r="D16" s="19">
        <f>D14*C15</f>
        <v>250000</v>
      </c>
      <c r="E16" s="18"/>
      <c r="F16" s="19">
        <f>F14*E15</f>
        <v>31250</v>
      </c>
      <c r="H16" s="39"/>
      <c r="I16" s="42"/>
      <c r="J16" s="42"/>
      <c r="K16" s="42"/>
      <c r="L16" s="42"/>
      <c r="M16" s="42"/>
      <c r="N16" s="42"/>
      <c r="O16" s="42"/>
      <c r="P16" s="10"/>
    </row>
    <row r="17" spans="1:16" s="6" customFormat="1" ht="15" x14ac:dyDescent="0.3">
      <c r="B17" s="7"/>
      <c r="C17" s="18"/>
      <c r="D17" s="20"/>
      <c r="E17" s="18"/>
      <c r="F17" s="20"/>
      <c r="H17" s="39" t="s">
        <v>15</v>
      </c>
      <c r="I17" s="41" t="s">
        <v>16</v>
      </c>
      <c r="J17" s="41"/>
      <c r="K17" s="41"/>
      <c r="L17" s="41"/>
      <c r="M17" s="41"/>
      <c r="N17" s="41"/>
      <c r="O17" s="41"/>
      <c r="P17" s="10"/>
    </row>
    <row r="18" spans="1:16" s="6" customFormat="1" ht="13.15" customHeight="1" x14ac:dyDescent="0.3">
      <c r="B18" s="7"/>
      <c r="D18" s="7"/>
      <c r="E18" s="7"/>
      <c r="F18" s="7"/>
      <c r="H18" s="39" t="s">
        <v>17</v>
      </c>
      <c r="I18" s="41" t="s">
        <v>18</v>
      </c>
      <c r="J18" s="41"/>
      <c r="K18" s="41"/>
      <c r="L18" s="41"/>
      <c r="M18" s="41"/>
      <c r="N18" s="41"/>
      <c r="O18" s="41"/>
    </row>
    <row r="19" spans="1:16" s="6" customFormat="1" ht="13.15" customHeight="1" x14ac:dyDescent="0.3">
      <c r="A19" s="43" t="s">
        <v>19</v>
      </c>
      <c r="B19" s="43"/>
      <c r="C19" s="43"/>
      <c r="D19" s="43"/>
      <c r="E19" s="43"/>
      <c r="F19" s="43"/>
      <c r="H19" s="39"/>
      <c r="I19" s="41"/>
      <c r="J19" s="41"/>
      <c r="K19" s="41"/>
      <c r="L19" s="41"/>
      <c r="M19" s="41"/>
      <c r="N19" s="41"/>
      <c r="O19" s="41"/>
    </row>
    <row r="20" spans="1:16" s="6" customFormat="1" ht="15" x14ac:dyDescent="0.3">
      <c r="H20" s="39" t="s">
        <v>20</v>
      </c>
      <c r="I20" s="41" t="s">
        <v>51</v>
      </c>
      <c r="J20" s="41"/>
      <c r="K20" s="41"/>
      <c r="L20" s="41"/>
      <c r="M20" s="41"/>
      <c r="N20" s="41"/>
      <c r="O20" s="41"/>
    </row>
    <row r="21" spans="1:16" s="6" customFormat="1" ht="13.15" customHeight="1" x14ac:dyDescent="0.3">
      <c r="A21" s="36" t="s">
        <v>2</v>
      </c>
      <c r="B21" s="37" t="s">
        <v>3</v>
      </c>
      <c r="C21" s="47" t="s">
        <v>4</v>
      </c>
      <c r="D21" s="47"/>
      <c r="E21" s="47" t="s">
        <v>5</v>
      </c>
      <c r="F21" s="47"/>
      <c r="H21" s="39"/>
      <c r="I21" s="41"/>
      <c r="J21" s="41"/>
      <c r="K21" s="41"/>
      <c r="L21" s="41"/>
      <c r="M21" s="41"/>
      <c r="N21" s="41"/>
      <c r="O21" s="41"/>
    </row>
    <row r="22" spans="1:16" s="6" customFormat="1" ht="15" x14ac:dyDescent="0.3">
      <c r="A22" s="12">
        <v>8</v>
      </c>
      <c r="B22" s="7" t="s">
        <v>21</v>
      </c>
      <c r="C22" s="21">
        <v>8</v>
      </c>
      <c r="D22" s="22"/>
      <c r="E22" s="21">
        <v>8</v>
      </c>
      <c r="H22" s="39" t="s">
        <v>22</v>
      </c>
      <c r="I22" s="41" t="s">
        <v>23</v>
      </c>
      <c r="J22" s="41"/>
      <c r="K22" s="41"/>
      <c r="L22" s="41"/>
      <c r="M22" s="41"/>
      <c r="N22" s="41"/>
      <c r="O22" s="41"/>
    </row>
    <row r="23" spans="1:16" s="6" customFormat="1" ht="13.15" customHeight="1" x14ac:dyDescent="0.3">
      <c r="A23" s="12">
        <v>9</v>
      </c>
      <c r="B23" s="7" t="s">
        <v>24</v>
      </c>
      <c r="C23" s="21">
        <v>10</v>
      </c>
      <c r="D23" s="22"/>
      <c r="E23" s="21">
        <v>6</v>
      </c>
      <c r="H23" s="39" t="s">
        <v>25</v>
      </c>
      <c r="I23" s="41" t="s">
        <v>26</v>
      </c>
      <c r="J23" s="41"/>
      <c r="K23" s="41"/>
      <c r="L23" s="41"/>
      <c r="M23" s="41"/>
      <c r="N23" s="41"/>
      <c r="O23" s="41"/>
    </row>
    <row r="24" spans="1:16" s="10" customFormat="1" ht="13.15" customHeight="1" x14ac:dyDescent="0.3">
      <c r="A24" s="12">
        <v>10</v>
      </c>
      <c r="B24" s="7" t="s">
        <v>27</v>
      </c>
      <c r="C24" s="23">
        <v>0.8</v>
      </c>
      <c r="E24" s="23">
        <v>0.95</v>
      </c>
      <c r="H24" s="39"/>
      <c r="I24" s="41"/>
      <c r="J24" s="41"/>
      <c r="K24" s="41"/>
      <c r="L24" s="41"/>
      <c r="M24" s="41"/>
      <c r="N24" s="41"/>
      <c r="O24" s="41"/>
      <c r="P24" s="6"/>
    </row>
    <row r="25" spans="1:16" s="6" customFormat="1" ht="15" x14ac:dyDescent="0.3">
      <c r="A25" s="12">
        <v>11</v>
      </c>
      <c r="B25" s="7" t="s">
        <v>28</v>
      </c>
      <c r="D25" s="24">
        <f>(3600/(C22+C23))*C24</f>
        <v>160</v>
      </c>
      <c r="E25" s="25"/>
      <c r="F25" s="24">
        <f>(3600/(E22+E23))*E24</f>
        <v>244.28571428571431</v>
      </c>
      <c r="H25" s="39" t="s">
        <v>29</v>
      </c>
      <c r="I25" s="41" t="s">
        <v>30</v>
      </c>
      <c r="J25" s="41"/>
      <c r="K25" s="41"/>
      <c r="L25" s="41"/>
      <c r="M25" s="41"/>
      <c r="N25" s="41"/>
      <c r="O25" s="41"/>
    </row>
    <row r="26" spans="1:16" s="6" customFormat="1" ht="13.15" customHeight="1" x14ac:dyDescent="0.3">
      <c r="A26" s="12">
        <v>12</v>
      </c>
      <c r="B26" s="7" t="s">
        <v>31</v>
      </c>
      <c r="D26" s="26">
        <f>(3600*C13*C12*C10)/(C22+C23)*C24</f>
        <v>800000</v>
      </c>
      <c r="E26" s="14"/>
      <c r="F26" s="26">
        <f>(3600*E13*E12*E10)/(E22+E23)*E24</f>
        <v>1221428.5714285714</v>
      </c>
      <c r="H26" s="39"/>
      <c r="I26" s="41"/>
      <c r="J26" s="41"/>
      <c r="K26" s="41"/>
      <c r="L26" s="41"/>
      <c r="M26" s="41"/>
      <c r="N26" s="41"/>
      <c r="O26" s="41"/>
    </row>
    <row r="27" spans="1:16" s="6" customFormat="1" ht="13.15" customHeight="1" x14ac:dyDescent="0.3">
      <c r="A27" s="12">
        <v>13</v>
      </c>
      <c r="B27" s="7" t="s">
        <v>32</v>
      </c>
      <c r="D27" s="27">
        <f>D16/D26</f>
        <v>0.3125</v>
      </c>
      <c r="E27" s="17"/>
      <c r="F27" s="27">
        <f>F16/F26</f>
        <v>2.5584795321637429E-2</v>
      </c>
      <c r="H27" s="39" t="s">
        <v>33</v>
      </c>
      <c r="I27" s="41" t="s">
        <v>34</v>
      </c>
      <c r="J27" s="41"/>
      <c r="K27" s="41"/>
      <c r="L27" s="41"/>
      <c r="M27" s="41"/>
      <c r="N27" s="41"/>
      <c r="O27" s="41"/>
    </row>
    <row r="28" spans="1:16" s="6" customFormat="1" ht="15" x14ac:dyDescent="0.3">
      <c r="B28" s="7"/>
      <c r="C28" s="7"/>
      <c r="E28" s="7"/>
      <c r="F28" s="28"/>
      <c r="H28" s="39"/>
      <c r="I28" s="41"/>
      <c r="J28" s="41"/>
      <c r="K28" s="41"/>
      <c r="L28" s="41"/>
      <c r="M28" s="41"/>
      <c r="N28" s="41"/>
      <c r="O28" s="41"/>
    </row>
    <row r="29" spans="1:16" s="6" customFormat="1" ht="15" x14ac:dyDescent="0.3">
      <c r="B29" s="11"/>
      <c r="C29" s="7"/>
      <c r="E29" s="11"/>
      <c r="F29" s="7"/>
      <c r="H29" s="39" t="s">
        <v>35</v>
      </c>
      <c r="I29" s="41" t="s">
        <v>36</v>
      </c>
      <c r="J29" s="41"/>
      <c r="K29" s="41"/>
      <c r="L29" s="41"/>
      <c r="M29" s="41"/>
      <c r="N29" s="41"/>
      <c r="O29" s="41"/>
    </row>
    <row r="30" spans="1:16" s="6" customFormat="1" ht="15" x14ac:dyDescent="0.3">
      <c r="A30" s="43" t="s">
        <v>37</v>
      </c>
      <c r="B30" s="43"/>
      <c r="C30" s="43"/>
      <c r="D30" s="43"/>
      <c r="E30" s="43"/>
      <c r="F30" s="43"/>
      <c r="G30" s="9"/>
      <c r="H30" s="39"/>
      <c r="I30" s="41"/>
      <c r="J30" s="41"/>
      <c r="K30" s="41"/>
      <c r="L30" s="41"/>
      <c r="M30" s="41"/>
      <c r="N30" s="41"/>
      <c r="O30" s="41"/>
    </row>
    <row r="31" spans="1:16" s="6" customFormat="1" ht="15" x14ac:dyDescent="0.3">
      <c r="H31" s="39" t="s">
        <v>38</v>
      </c>
      <c r="I31" s="41" t="s">
        <v>39</v>
      </c>
      <c r="J31" s="41"/>
      <c r="K31" s="41"/>
      <c r="L31" s="41"/>
      <c r="M31" s="41"/>
      <c r="N31" s="41"/>
      <c r="O31" s="41"/>
    </row>
    <row r="32" spans="1:16" s="6" customFormat="1" ht="15" x14ac:dyDescent="0.3">
      <c r="A32" s="36" t="s">
        <v>2</v>
      </c>
      <c r="B32" s="40" t="s">
        <v>3</v>
      </c>
      <c r="C32" s="43" t="s">
        <v>40</v>
      </c>
      <c r="D32" s="43"/>
      <c r="E32" s="46" t="s">
        <v>41</v>
      </c>
      <c r="F32" s="46"/>
      <c r="G32" s="18"/>
      <c r="H32" s="39"/>
      <c r="I32" s="41"/>
      <c r="J32" s="41"/>
      <c r="K32" s="41"/>
      <c r="L32" s="41"/>
      <c r="M32" s="41"/>
      <c r="N32" s="41"/>
      <c r="O32" s="41"/>
    </row>
    <row r="33" spans="1:15" s="7" customFormat="1" ht="13.15" customHeight="1" x14ac:dyDescent="0.3">
      <c r="A33" s="12">
        <v>14</v>
      </c>
      <c r="B33" s="7" t="s">
        <v>42</v>
      </c>
      <c r="C33" s="29">
        <v>150000</v>
      </c>
      <c r="D33" s="30"/>
      <c r="E33" s="30"/>
      <c r="F33" s="30"/>
      <c r="G33" s="30"/>
      <c r="H33" s="39" t="s">
        <v>43</v>
      </c>
      <c r="I33" s="41" t="s">
        <v>44</v>
      </c>
      <c r="J33" s="41"/>
      <c r="K33" s="41"/>
      <c r="L33" s="41"/>
      <c r="M33" s="41"/>
      <c r="N33" s="41"/>
      <c r="O33" s="41"/>
    </row>
    <row r="34" spans="1:15" s="7" customFormat="1" ht="13.5" x14ac:dyDescent="0.3">
      <c r="A34" s="12">
        <v>15</v>
      </c>
      <c r="B34" s="7" t="s">
        <v>45</v>
      </c>
      <c r="C34" s="31"/>
      <c r="D34" s="32">
        <f>C33/(D16-F16)*12</f>
        <v>8.2285714285714278</v>
      </c>
      <c r="E34" s="33"/>
      <c r="F34" s="33"/>
      <c r="H34" s="8"/>
      <c r="I34" s="41"/>
      <c r="J34" s="41"/>
      <c r="K34" s="41"/>
      <c r="L34" s="41"/>
      <c r="M34" s="41"/>
      <c r="N34" s="41"/>
      <c r="O34" s="41"/>
    </row>
    <row r="35" spans="1:15" s="7" customFormat="1" ht="13.5" x14ac:dyDescent="0.3">
      <c r="A35" s="12">
        <v>16</v>
      </c>
      <c r="B35" s="7" t="s">
        <v>46</v>
      </c>
      <c r="C35" s="28"/>
      <c r="D35" s="26">
        <f>F26-D26</f>
        <v>421428.57142857136</v>
      </c>
      <c r="E35" s="33"/>
      <c r="F35" s="34">
        <f>D35/D26</f>
        <v>0.52678571428571419</v>
      </c>
      <c r="G35" s="30"/>
      <c r="H35" s="8"/>
      <c r="I35" s="41"/>
      <c r="J35" s="41"/>
      <c r="K35" s="41"/>
      <c r="L35" s="41"/>
      <c r="M35" s="41"/>
      <c r="N35" s="41"/>
      <c r="O35" s="41"/>
    </row>
    <row r="36" spans="1:15" s="7" customFormat="1" ht="13.5" x14ac:dyDescent="0.3">
      <c r="A36" s="12">
        <v>17</v>
      </c>
      <c r="B36" s="7" t="s">
        <v>47</v>
      </c>
      <c r="C36" s="30"/>
      <c r="D36" s="27">
        <f>D27-F27</f>
        <v>0.28691520467836257</v>
      </c>
      <c r="E36" s="33"/>
      <c r="F36" s="34">
        <f>D36/D27</f>
        <v>0.91812865497076024</v>
      </c>
      <c r="G36" s="30"/>
      <c r="H36" s="8"/>
      <c r="I36" s="8"/>
      <c r="J36" s="8"/>
      <c r="K36" s="8"/>
      <c r="L36" s="8"/>
      <c r="M36" s="8"/>
      <c r="N36" s="8"/>
      <c r="O36" s="8"/>
    </row>
    <row r="37" spans="1:15" x14ac:dyDescent="0.2">
      <c r="B37" s="2"/>
      <c r="C37" s="3"/>
      <c r="E37" s="2"/>
      <c r="F37" s="4"/>
    </row>
    <row r="38" spans="1:15" x14ac:dyDescent="0.2">
      <c r="F38" s="5"/>
    </row>
  </sheetData>
  <mergeCells count="23">
    <mergeCell ref="A30:F30"/>
    <mergeCell ref="A7:F7"/>
    <mergeCell ref="A1:O5"/>
    <mergeCell ref="A19:F19"/>
    <mergeCell ref="C32:D32"/>
    <mergeCell ref="E32:F32"/>
    <mergeCell ref="C9:D9"/>
    <mergeCell ref="E9:F9"/>
    <mergeCell ref="I22:O22"/>
    <mergeCell ref="I23:O24"/>
    <mergeCell ref="C21:D21"/>
    <mergeCell ref="E21:F21"/>
    <mergeCell ref="H7:O7"/>
    <mergeCell ref="I33:O35"/>
    <mergeCell ref="I10:O13"/>
    <mergeCell ref="I25:O26"/>
    <mergeCell ref="I27:O28"/>
    <mergeCell ref="I14:O16"/>
    <mergeCell ref="I17:O17"/>
    <mergeCell ref="I18:O19"/>
    <mergeCell ref="I20:O21"/>
    <mergeCell ref="I29:O30"/>
    <mergeCell ref="I31:O32"/>
  </mergeCells>
  <phoneticPr fontId="0" type="noConversion"/>
  <printOptions gridLines="1"/>
  <pageMargins left="0.5" right="0.5" top="0.75" bottom="0.75" header="0.24" footer="0.5"/>
  <pageSetup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Berman</dc:creator>
  <cp:keywords/>
  <dc:description/>
  <cp:lastModifiedBy>Todd Hockenberry</cp:lastModifiedBy>
  <cp:revision/>
  <dcterms:created xsi:type="dcterms:W3CDTF">2001-04-18T15:38:40Z</dcterms:created>
  <dcterms:modified xsi:type="dcterms:W3CDTF">2018-04-03T15:16:09Z</dcterms:modified>
  <cp:category/>
  <cp:contentStatus/>
</cp:coreProperties>
</file>